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327002 SCE Workpapers - 2019\(013.2) - SCE17HC022.0 - Adiabatic Condenser\Deliverables\"/>
    </mc:Choice>
  </mc:AlternateContent>
  <xr:revisionPtr revIDLastSave="0" documentId="8_{EB830F0D-0497-4BE4-A826-161E49F0C011}" xr6:coauthVersionLast="41" xr6:coauthVersionMax="41" xr10:uidLastSave="{00000000-0000-0000-0000-000000000000}"/>
  <bookViews>
    <workbookView xWindow="-110" yWindow="-110" windowWidth="25820" windowHeight="14020" xr2:uid="{3ADDE0AB-8D92-4D67-A282-CC221D0272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1" i="1" l="1"/>
  <c r="B20" i="1"/>
  <c r="B4" i="1"/>
  <c r="B12" i="1" s="1"/>
  <c r="B23" i="1" l="1"/>
  <c r="B34" i="1" s="1"/>
  <c r="B35" i="1" s="1"/>
  <c r="B13" i="1"/>
  <c r="B24" i="1" l="1"/>
</calcChain>
</file>

<file path=xl/sharedStrings.xml><?xml version="1.0" encoding="utf-8"?>
<sst xmlns="http://schemas.openxmlformats.org/spreadsheetml/2006/main" count="26" uniqueCount="17">
  <si>
    <t>Total Regrigeration System Capacity (Tons)</t>
  </si>
  <si>
    <t>Measure:</t>
  </si>
  <si>
    <t>Variable Condensing Setpoint Control on Adiabatic Condenser</t>
  </si>
  <si>
    <t>2020 Measure Material Cost/Condenser</t>
  </si>
  <si>
    <t>2020 Measure Labor Cost/Condenser</t>
  </si>
  <si>
    <t>Total Refrigeration Condensers/Model</t>
  </si>
  <si>
    <t>Incremental Cost per Ton installed</t>
  </si>
  <si>
    <t>Source:</t>
  </si>
  <si>
    <t>https://efiling.energy.ca.gov/GetDocument.aspx?tn=222182&amp;DocumentContentId=27352</t>
  </si>
  <si>
    <t>Efficient Adiabatic Condenser (≥65 BTU/Watt)</t>
  </si>
  <si>
    <t>2020 Measure Incremental Material Cost/Condenser</t>
  </si>
  <si>
    <t>2020 Measure Incremental Labor Cost/Condenser</t>
  </si>
  <si>
    <t>Baseline:</t>
  </si>
  <si>
    <t>Standard Title 24 Adiabatic Condenser (45 BTU/Watt)</t>
  </si>
  <si>
    <t>Cost per Ton installed</t>
  </si>
  <si>
    <t>Medium Temperature System Condenser Capacity (Tons)</t>
  </si>
  <si>
    <t>Low Temperature System Condenser Capacity (Tons)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</si>
</sst>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2" xfId="0" applyFont="1" applyBorder="1"/>
    <xf numFmtId="164" fontId="1" fillId="0" borderId="2" xfId="0" applyNumberFormat="1" applyFont="1" applyBorder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</xdr:colOff>
      <xdr:row>1</xdr:row>
      <xdr:rowOff>0</xdr:rowOff>
    </xdr:from>
    <xdr:to>
      <xdr:col>6</xdr:col>
      <xdr:colOff>5464</xdr:colOff>
      <xdr:row>13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0AD0F0-D0DF-43B3-A201-D5AB20D54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0701" y="6610350"/>
          <a:ext cx="4888613" cy="22860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6</xdr:col>
      <xdr:colOff>8890</xdr:colOff>
      <xdr:row>30</xdr:row>
      <xdr:rowOff>149100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38876D-B105-4420-A117-3B5C36457A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70700" y="9582150"/>
          <a:ext cx="4892040" cy="2543050"/>
        </a:xfrm>
        <a:prstGeom prst="rect">
          <a:avLst/>
        </a:prstGeom>
      </xdr:spPr>
    </xdr:pic>
    <xdr:clientData/>
  </xdr:twoCellAnchor>
  <xdr:twoCellAnchor editAs="oneCell">
    <xdr:from>
      <xdr:col>3</xdr:col>
      <xdr:colOff>1</xdr:colOff>
      <xdr:row>1</xdr:row>
      <xdr:rowOff>0</xdr:rowOff>
    </xdr:from>
    <xdr:to>
      <xdr:col>6</xdr:col>
      <xdr:colOff>5464</xdr:colOff>
      <xdr:row>13</xdr:row>
      <xdr:rowOff>50800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A8294F4-9D05-484B-A018-8349891AEE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0701" y="6610350"/>
          <a:ext cx="4888613" cy="22860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6</xdr:col>
      <xdr:colOff>8890</xdr:colOff>
      <xdr:row>30</xdr:row>
      <xdr:rowOff>130050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56A7FE7-1A06-416A-A0FB-4ABBA8DBB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70700" y="9582150"/>
          <a:ext cx="4892040" cy="2543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31F6D-FEA8-4BD0-AA36-DD17883B8CD6}">
  <dimension ref="A2:D35"/>
  <sheetViews>
    <sheetView tabSelected="1" workbookViewId="0">
      <selection activeCell="C9" sqref="C8:C9"/>
    </sheetView>
  </sheetViews>
  <sheetFormatPr defaultRowHeight="14.5" x14ac:dyDescent="0.35"/>
  <cols>
    <col min="1" max="1" width="54.6328125" bestFit="1" customWidth="1"/>
    <col min="2" max="2" width="18.6328125" bestFit="1" customWidth="1"/>
    <col min="3" max="3" width="25.08984375" bestFit="1" customWidth="1"/>
    <col min="4" max="4" width="27.6328125" bestFit="1" customWidth="1"/>
    <col min="5" max="5" width="17.90625" bestFit="1" customWidth="1"/>
    <col min="6" max="6" width="24.36328125" bestFit="1" customWidth="1"/>
    <col min="7" max="7" width="30.453125" bestFit="1" customWidth="1"/>
    <col min="8" max="8" width="15.36328125" customWidth="1"/>
  </cols>
  <sheetData>
    <row r="2" spans="1:4" x14ac:dyDescent="0.35">
      <c r="A2" s="1" t="s">
        <v>15</v>
      </c>
      <c r="B2" s="1">
        <v>65</v>
      </c>
    </row>
    <row r="3" spans="1:4" ht="15" thickBot="1" x14ac:dyDescent="0.4">
      <c r="A3" s="2" t="s">
        <v>16</v>
      </c>
      <c r="B3" s="2">
        <v>39</v>
      </c>
    </row>
    <row r="4" spans="1:4" x14ac:dyDescent="0.35">
      <c r="A4" s="3" t="s">
        <v>0</v>
      </c>
      <c r="B4" s="3">
        <f>SUM(B2:B3)</f>
        <v>104</v>
      </c>
    </row>
    <row r="7" spans="1:4" x14ac:dyDescent="0.35">
      <c r="A7" t="s">
        <v>1</v>
      </c>
    </row>
    <row r="8" spans="1:4" x14ac:dyDescent="0.35">
      <c r="A8" t="s">
        <v>2</v>
      </c>
    </row>
    <row r="9" spans="1:4" x14ac:dyDescent="0.35">
      <c r="A9" s="1" t="s">
        <v>3</v>
      </c>
      <c r="B9" s="4">
        <v>0</v>
      </c>
    </row>
    <row r="10" spans="1:4" ht="15" thickBot="1" x14ac:dyDescent="0.4">
      <c r="A10" s="2" t="s">
        <v>4</v>
      </c>
      <c r="B10" s="5">
        <v>867</v>
      </c>
    </row>
    <row r="11" spans="1:4" x14ac:dyDescent="0.35">
      <c r="A11" s="1" t="s">
        <v>5</v>
      </c>
      <c r="B11" s="1">
        <v>2</v>
      </c>
    </row>
    <row r="12" spans="1:4" ht="15" thickBot="1" x14ac:dyDescent="0.4">
      <c r="A12" s="2" t="s">
        <v>0</v>
      </c>
      <c r="B12" s="2">
        <f>B4</f>
        <v>104</v>
      </c>
    </row>
    <row r="13" spans="1:4" ht="15" thickBot="1" x14ac:dyDescent="0.4">
      <c r="A13" s="6" t="s">
        <v>6</v>
      </c>
      <c r="B13" s="7">
        <f>(B10*B11)/B12</f>
        <v>16.673076923076923</v>
      </c>
    </row>
    <row r="14" spans="1:4" x14ac:dyDescent="0.35">
      <c r="C14" s="8"/>
    </row>
    <row r="15" spans="1:4" x14ac:dyDescent="0.35">
      <c r="C15" s="8" t="s">
        <v>7</v>
      </c>
      <c r="D15" t="s">
        <v>8</v>
      </c>
    </row>
    <row r="18" spans="1:2" x14ac:dyDescent="0.35">
      <c r="A18" t="s">
        <v>1</v>
      </c>
    </row>
    <row r="19" spans="1:2" x14ac:dyDescent="0.35">
      <c r="A19" t="s">
        <v>9</v>
      </c>
    </row>
    <row r="20" spans="1:2" x14ac:dyDescent="0.35">
      <c r="A20" s="1" t="s">
        <v>10</v>
      </c>
      <c r="B20" s="4">
        <f>500*20</f>
        <v>10000</v>
      </c>
    </row>
    <row r="21" spans="1:2" ht="15" thickBot="1" x14ac:dyDescent="0.4">
      <c r="A21" s="2" t="s">
        <v>11</v>
      </c>
      <c r="B21" s="5">
        <v>0</v>
      </c>
    </row>
    <row r="22" spans="1:2" x14ac:dyDescent="0.35">
      <c r="A22" s="1" t="s">
        <v>5</v>
      </c>
      <c r="B22" s="1">
        <v>2</v>
      </c>
    </row>
    <row r="23" spans="1:2" ht="15" thickBot="1" x14ac:dyDescent="0.4">
      <c r="A23" s="2" t="s">
        <v>0</v>
      </c>
      <c r="B23" s="2">
        <f>B12</f>
        <v>104</v>
      </c>
    </row>
    <row r="24" spans="1:2" ht="15" thickBot="1" x14ac:dyDescent="0.4">
      <c r="A24" s="6" t="s">
        <v>6</v>
      </c>
      <c r="B24" s="7">
        <f>(B20*B22)/B23</f>
        <v>192.30769230769232</v>
      </c>
    </row>
    <row r="29" spans="1:2" x14ac:dyDescent="0.35">
      <c r="A29" t="s">
        <v>12</v>
      </c>
    </row>
    <row r="30" spans="1:2" x14ac:dyDescent="0.35">
      <c r="A30" t="s">
        <v>13</v>
      </c>
    </row>
    <row r="31" spans="1:2" x14ac:dyDescent="0.35">
      <c r="A31" s="1" t="s">
        <v>10</v>
      </c>
      <c r="B31" s="4">
        <f>45*500</f>
        <v>22500</v>
      </c>
    </row>
    <row r="32" spans="1:2" ht="15" thickBot="1" x14ac:dyDescent="0.4">
      <c r="A32" s="2" t="s">
        <v>11</v>
      </c>
      <c r="B32" s="5">
        <v>0</v>
      </c>
    </row>
    <row r="33" spans="1:2" x14ac:dyDescent="0.35">
      <c r="A33" s="1" t="s">
        <v>5</v>
      </c>
      <c r="B33" s="1">
        <v>2</v>
      </c>
    </row>
    <row r="34" spans="1:2" ht="15" thickBot="1" x14ac:dyDescent="0.4">
      <c r="A34" s="2" t="s">
        <v>0</v>
      </c>
      <c r="B34" s="2">
        <f>B23</f>
        <v>104</v>
      </c>
    </row>
    <row r="35" spans="1:2" ht="15" thickBot="1" x14ac:dyDescent="0.4">
      <c r="A35" s="6" t="s">
        <v>14</v>
      </c>
      <c r="B35" s="7">
        <f>(B31*B33)/B34</f>
        <v>432.69230769230768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Corona, Sergio</dc:creator>
  <cp:lastModifiedBy>Corona, Sergio</cp:lastModifiedBy>
  <dcterms:created xsi:type="dcterms:W3CDTF">2019-08-05T23:58:14Z</dcterms:created>
  <dcterms:modified xsi:type="dcterms:W3CDTF">2019-08-05T23:59:26Z</dcterms:modified>
</cp:coreProperties>
</file>